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ioux\Downloads\"/>
    </mc:Choice>
  </mc:AlternateContent>
  <xr:revisionPtr revIDLastSave="0" documentId="8_{62B26659-E6AB-4C16-8519-ECB6D68C2D75}" xr6:coauthVersionLast="45" xr6:coauthVersionMax="45" xr10:uidLastSave="{00000000-0000-0000-0000-000000000000}"/>
  <bookViews>
    <workbookView xWindow="-120" yWindow="-120" windowWidth="29040" windowHeight="15840" xr2:uid="{E5198889-7540-4950-AEC0-4F7A2CC15728}"/>
  </bookViews>
  <sheets>
    <sheet name="MSO Budget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4" l="1"/>
  <c r="H26" i="4"/>
  <c r="F26" i="4"/>
  <c r="G27" i="4"/>
  <c r="H27" i="4"/>
  <c r="I27" i="4" s="1"/>
  <c r="J27" i="4" s="1"/>
  <c r="F27" i="4"/>
  <c r="G28" i="4"/>
  <c r="H28" i="4" s="1"/>
  <c r="F28" i="4"/>
  <c r="F22" i="4"/>
  <c r="G22" i="4" s="1"/>
  <c r="H22" i="4" s="1"/>
  <c r="F13" i="4"/>
  <c r="F17" i="4" s="1"/>
  <c r="G13" i="4"/>
  <c r="G17" i="4" s="1"/>
  <c r="J13" i="4"/>
  <c r="E13" i="4"/>
  <c r="E17" i="4" s="1"/>
  <c r="F21" i="4"/>
  <c r="I25" i="4"/>
  <c r="I32" i="4"/>
  <c r="I11" i="4"/>
  <c r="I29" i="4"/>
  <c r="I24" i="4"/>
  <c r="E33" i="4"/>
  <c r="I28" i="4" l="1"/>
  <c r="I22" i="4"/>
  <c r="F33" i="4"/>
  <c r="F37" i="4" s="1"/>
  <c r="F39" i="4" s="1"/>
  <c r="F43" i="4" s="1"/>
  <c r="F44" i="4" s="1"/>
  <c r="G21" i="4"/>
  <c r="I31" i="4"/>
  <c r="I30" i="4"/>
  <c r="I23" i="4"/>
  <c r="I26" i="4"/>
  <c r="I10" i="4"/>
  <c r="I8" i="4"/>
  <c r="E37" i="4"/>
  <c r="E39" i="4" l="1"/>
  <c r="E44" i="4"/>
  <c r="G33" i="4"/>
  <c r="G37" i="4" s="1"/>
  <c r="G39" i="4" s="1"/>
  <c r="G43" i="4" s="1"/>
  <c r="G44" i="4" s="1"/>
  <c r="H21" i="4"/>
  <c r="I7" i="4"/>
  <c r="I9" i="4"/>
  <c r="I15" i="4"/>
  <c r="H13" i="4" l="1"/>
  <c r="H17" i="4" s="1"/>
  <c r="I13" i="4"/>
  <c r="I17" i="4" s="1"/>
  <c r="J17" i="4" s="1"/>
  <c r="I21" i="4" l="1"/>
  <c r="I33" i="4" s="1"/>
  <c r="I37" i="4" s="1"/>
  <c r="I39" i="4" s="1"/>
  <c r="H33" i="4" l="1"/>
  <c r="H37" i="4" s="1"/>
  <c r="H39" i="4" s="1"/>
  <c r="H43" i="4" s="1"/>
  <c r="H44" i="4" s="1"/>
</calcChain>
</file>

<file path=xl/sharedStrings.xml><?xml version="1.0" encoding="utf-8"?>
<sst xmlns="http://schemas.openxmlformats.org/spreadsheetml/2006/main" count="51" uniqueCount="49">
  <si>
    <t>Revenue</t>
  </si>
  <si>
    <t>Individuals</t>
  </si>
  <si>
    <t>Miscellaneous</t>
  </si>
  <si>
    <t>Total Expenses</t>
  </si>
  <si>
    <t>Total Revenue</t>
  </si>
  <si>
    <t>Endowment</t>
  </si>
  <si>
    <t>Equipment</t>
  </si>
  <si>
    <t>Supplies</t>
  </si>
  <si>
    <t>Printing and copying</t>
  </si>
  <si>
    <t>Telecommunications</t>
  </si>
  <si>
    <t>Travel and meetings</t>
  </si>
  <si>
    <t>Marketing and advertising</t>
  </si>
  <si>
    <t>Contract services</t>
  </si>
  <si>
    <t>Expenses</t>
  </si>
  <si>
    <t>Revenue over Expenses</t>
  </si>
  <si>
    <t>Staff salary and benefits</t>
  </si>
  <si>
    <t>Insurance</t>
  </si>
  <si>
    <t>Legal, accounting</t>
  </si>
  <si>
    <t>Total cash revenue</t>
  </si>
  <si>
    <t>Total in-kind revenue</t>
  </si>
  <si>
    <t>Occupancy (rent and utilities)</t>
  </si>
  <si>
    <t>Staff training/development</t>
  </si>
  <si>
    <t>Budget</t>
  </si>
  <si>
    <t>FY 2024</t>
  </si>
  <si>
    <t>Board</t>
  </si>
  <si>
    <t>Foundation</t>
  </si>
  <si>
    <t>Variance to</t>
  </si>
  <si>
    <t>Projection</t>
  </si>
  <si>
    <t>Subtotal cash expenses</t>
  </si>
  <si>
    <t>Subtotal in-kind expenses</t>
  </si>
  <si>
    <t>My Special Organization, Inc.</t>
  </si>
  <si>
    <t>FY 2021</t>
  </si>
  <si>
    <t>Actuals</t>
  </si>
  <si>
    <t>FY 2022</t>
  </si>
  <si>
    <t xml:space="preserve">FY 2023 </t>
  </si>
  <si>
    <t>FTEs</t>
  </si>
  <si>
    <t>Cash Reserves at the end of FY</t>
  </si>
  <si>
    <t xml:space="preserve">Line Item </t>
  </si>
  <si>
    <t>Explanations</t>
  </si>
  <si>
    <t>New Director of Individual Giving hired in 2021</t>
  </si>
  <si>
    <t>Board expanded from 20 to 25 members in 2022 with new minimum gift requirement</t>
  </si>
  <si>
    <t>Approx $360k endowment in FY 2021</t>
  </si>
  <si>
    <t>Pro-Bono legal consulting - see in-kind expenses below</t>
  </si>
  <si>
    <t>Interest income, corporate support, event support, etc.</t>
  </si>
  <si>
    <t>Board approved reserves policy is to maintain 3 months reserve with aspiration to achieve 6 months</t>
  </si>
  <si>
    <t>Months of Reserve</t>
  </si>
  <si>
    <t>Dedicated professional development, DEI training, and coaching as needed</t>
  </si>
  <si>
    <t>New computers, software replacements in 2021</t>
  </si>
  <si>
    <t xml:space="preserve">Original Functional Budget Adapted from Nonprofit Budget Template #11 (https://excelshe.com/budget-templates/non-profit-budget-templates/)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</si>
</sst>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0.0%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4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 applyBorder="1"/>
    <xf numFmtId="166" fontId="4" fillId="0" borderId="0" xfId="2" applyNumberFormat="1" applyFont="1" applyBorder="1"/>
    <xf numFmtId="167" fontId="7" fillId="0" borderId="0" xfId="3" applyNumberFormat="1" applyFont="1" applyBorder="1"/>
    <xf numFmtId="0" fontId="7" fillId="0" borderId="0" xfId="0" applyFont="1" applyBorder="1"/>
    <xf numFmtId="167" fontId="8" fillId="0" borderId="0" xfId="3" applyNumberFormat="1" applyFont="1" applyBorder="1"/>
    <xf numFmtId="0" fontId="10" fillId="0" borderId="0" xfId="0" applyFont="1" applyBorder="1"/>
    <xf numFmtId="166" fontId="11" fillId="0" borderId="0" xfId="2" applyNumberFormat="1" applyFont="1" applyBorder="1"/>
    <xf numFmtId="164" fontId="11" fillId="0" borderId="0" xfId="1" applyNumberFormat="1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164" fontId="13" fillId="0" borderId="0" xfId="1" applyNumberFormat="1" applyFont="1" applyBorder="1"/>
    <xf numFmtId="164" fontId="14" fillId="0" borderId="0" xfId="1" applyNumberFormat="1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11" fillId="0" borderId="1" xfId="2" applyNumberFormat="1" applyFont="1" applyBorder="1"/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3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166" fontId="10" fillId="0" borderId="0" xfId="2" applyNumberFormat="1" applyFont="1" applyBorder="1"/>
    <xf numFmtId="0" fontId="10" fillId="0" borderId="1" xfId="0" applyFont="1" applyBorder="1"/>
    <xf numFmtId="166" fontId="10" fillId="0" borderId="1" xfId="2" applyNumberFormat="1" applyFont="1" applyBorder="1"/>
    <xf numFmtId="0" fontId="10" fillId="0" borderId="0" xfId="0" applyFont="1" applyBorder="1" applyAlignment="1">
      <alignment horizontal="right"/>
    </xf>
    <xf numFmtId="164" fontId="10" fillId="0" borderId="0" xfId="1" applyNumberFormat="1" applyFont="1" applyBorder="1"/>
    <xf numFmtId="0" fontId="16" fillId="0" borderId="0" xfId="0" applyFont="1" applyBorder="1" applyAlignment="1">
      <alignment horizontal="center"/>
    </xf>
    <xf numFmtId="0" fontId="3" fillId="0" borderId="0" xfId="0" applyFont="1"/>
    <xf numFmtId="0" fontId="17" fillId="0" borderId="0" xfId="0" applyFont="1" applyBorder="1"/>
    <xf numFmtId="0" fontId="17" fillId="0" borderId="0" xfId="0" applyFont="1"/>
    <xf numFmtId="164" fontId="3" fillId="0" borderId="0" xfId="1" applyNumberFormat="1" applyFont="1" applyBorder="1"/>
    <xf numFmtId="164" fontId="17" fillId="0" borderId="0" xfId="1" applyNumberFormat="1" applyFont="1" applyBorder="1"/>
    <xf numFmtId="0" fontId="15" fillId="0" borderId="0" xfId="0" applyFont="1" applyBorder="1"/>
    <xf numFmtId="164" fontId="15" fillId="0" borderId="0" xfId="1" applyNumberFormat="1" applyFont="1" applyBorder="1"/>
    <xf numFmtId="12" fontId="17" fillId="0" borderId="0" xfId="0" applyNumberFormat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7"/>
  <sheetViews>
    <sheetView tabSelected="1" topLeftCell="A18" workbookViewId="0">
      <selection activeCell="M35" sqref="M35"/>
    </sheetView>
  </sheetViews>
  <sheetFormatPr defaultRowHeight="12.75" x14ac:dyDescent="0.2"/>
  <cols>
    <col min="1" max="1" width="7.28515625" customWidth="1"/>
    <col min="2" max="2" width="3.7109375" customWidth="1"/>
    <col min="3" max="3" width="2.7109375" customWidth="1"/>
    <col min="4" max="4" width="30.140625" customWidth="1"/>
    <col min="5" max="7" width="13.28515625" customWidth="1"/>
    <col min="8" max="8" width="13.28515625" style="6" customWidth="1"/>
    <col min="9" max="9" width="13.28515625" hidden="1" customWidth="1"/>
    <col min="10" max="10" width="0" hidden="1" customWidth="1"/>
    <col min="11" max="11" width="41" hidden="1" customWidth="1"/>
  </cols>
  <sheetData>
    <row r="1" spans="1:11" ht="15" x14ac:dyDescent="0.2">
      <c r="A1" s="29" t="s">
        <v>30</v>
      </c>
      <c r="B1" s="29"/>
      <c r="C1" s="29"/>
      <c r="D1" s="29"/>
      <c r="E1" s="29"/>
      <c r="F1" s="29"/>
      <c r="G1" s="29"/>
      <c r="H1" s="16"/>
      <c r="I1" s="26"/>
    </row>
    <row r="2" spans="1:11" ht="15" x14ac:dyDescent="0.2">
      <c r="A2" s="29"/>
      <c r="B2" s="29"/>
      <c r="C2" s="29"/>
      <c r="D2" s="29"/>
      <c r="E2" s="29"/>
      <c r="F2" s="29"/>
      <c r="G2" s="29"/>
      <c r="H2" s="16"/>
    </row>
    <row r="3" spans="1:11" ht="15" x14ac:dyDescent="0.2">
      <c r="A3" s="29"/>
      <c r="B3" s="30"/>
      <c r="C3" s="29"/>
      <c r="D3" s="29"/>
      <c r="E3" s="31" t="s">
        <v>31</v>
      </c>
      <c r="F3" s="31" t="s">
        <v>33</v>
      </c>
      <c r="G3" s="31" t="s">
        <v>34</v>
      </c>
      <c r="H3" s="31" t="s">
        <v>23</v>
      </c>
      <c r="K3" s="27" t="s">
        <v>37</v>
      </c>
    </row>
    <row r="4" spans="1:11" ht="15" x14ac:dyDescent="0.2">
      <c r="A4" s="29"/>
      <c r="B4" s="16"/>
      <c r="C4" s="16"/>
      <c r="D4" s="16"/>
      <c r="E4" s="32" t="s">
        <v>32</v>
      </c>
      <c r="F4" s="32" t="s">
        <v>22</v>
      </c>
      <c r="G4" s="32" t="s">
        <v>22</v>
      </c>
      <c r="H4" s="31" t="s">
        <v>22</v>
      </c>
      <c r="I4" s="24" t="s">
        <v>26</v>
      </c>
      <c r="J4" s="5"/>
      <c r="K4" s="24" t="s">
        <v>38</v>
      </c>
    </row>
    <row r="5" spans="1:11" ht="15" x14ac:dyDescent="0.2">
      <c r="A5" s="16"/>
      <c r="B5" s="16"/>
      <c r="C5" s="16"/>
      <c r="D5" s="16"/>
      <c r="E5" s="32"/>
      <c r="F5" s="32"/>
      <c r="G5" s="32"/>
      <c r="H5" s="31"/>
      <c r="I5" s="23" t="s">
        <v>27</v>
      </c>
      <c r="J5" s="5"/>
    </row>
    <row r="6" spans="1:11" s="2" customFormat="1" ht="15.75" x14ac:dyDescent="0.25">
      <c r="A6" s="16"/>
      <c r="B6" s="33" t="s">
        <v>0</v>
      </c>
      <c r="C6" s="33"/>
      <c r="D6" s="33"/>
      <c r="E6" s="29"/>
      <c r="F6" s="29"/>
      <c r="G6" s="29"/>
      <c r="H6" s="16"/>
      <c r="J6" s="6"/>
    </row>
    <row r="7" spans="1:11" s="2" customFormat="1" ht="15" x14ac:dyDescent="0.2">
      <c r="A7" s="16"/>
      <c r="B7" s="29"/>
      <c r="C7" s="29"/>
      <c r="D7" s="16" t="s">
        <v>25</v>
      </c>
      <c r="E7" s="34">
        <v>950</v>
      </c>
      <c r="F7" s="34">
        <v>1000</v>
      </c>
      <c r="G7" s="34">
        <v>1000</v>
      </c>
      <c r="H7" s="34">
        <v>1000</v>
      </c>
      <c r="I7" s="17">
        <f>+(H7-F7)</f>
        <v>0</v>
      </c>
      <c r="J7" s="13"/>
    </row>
    <row r="8" spans="1:11" s="2" customFormat="1" ht="15" x14ac:dyDescent="0.2">
      <c r="A8" s="16"/>
      <c r="B8" s="29"/>
      <c r="C8" s="29"/>
      <c r="D8" s="16" t="s">
        <v>1</v>
      </c>
      <c r="E8" s="34">
        <v>500</v>
      </c>
      <c r="F8" s="34">
        <v>600</v>
      </c>
      <c r="G8" s="34">
        <v>700</v>
      </c>
      <c r="H8" s="34">
        <v>800</v>
      </c>
      <c r="I8" s="17">
        <f t="shared" ref="I8:I11" si="0">+(H8-F8)</f>
        <v>200</v>
      </c>
      <c r="J8" s="13"/>
      <c r="K8" s="2" t="s">
        <v>39</v>
      </c>
    </row>
    <row r="9" spans="1:11" s="2" customFormat="1" ht="15" x14ac:dyDescent="0.2">
      <c r="A9" s="16"/>
      <c r="B9" s="29"/>
      <c r="C9" s="29"/>
      <c r="D9" s="16" t="s">
        <v>24</v>
      </c>
      <c r="E9" s="34">
        <v>250</v>
      </c>
      <c r="F9" s="34">
        <v>540</v>
      </c>
      <c r="G9" s="34">
        <v>550</v>
      </c>
      <c r="H9" s="34">
        <v>600</v>
      </c>
      <c r="I9" s="17">
        <f t="shared" si="0"/>
        <v>60</v>
      </c>
      <c r="J9" s="13"/>
      <c r="K9" s="2" t="s">
        <v>40</v>
      </c>
    </row>
    <row r="10" spans="1:11" s="2" customFormat="1" ht="15" x14ac:dyDescent="0.2">
      <c r="A10" s="16"/>
      <c r="B10" s="29"/>
      <c r="C10" s="29"/>
      <c r="D10" s="16" t="s">
        <v>5</v>
      </c>
      <c r="E10" s="34">
        <v>18</v>
      </c>
      <c r="F10" s="34">
        <v>18</v>
      </c>
      <c r="G10" s="34">
        <v>20</v>
      </c>
      <c r="H10" s="34">
        <v>20</v>
      </c>
      <c r="I10" s="17">
        <f t="shared" si="0"/>
        <v>2</v>
      </c>
      <c r="J10" s="13"/>
      <c r="K10" s="2" t="s">
        <v>41</v>
      </c>
    </row>
    <row r="11" spans="1:11" s="2" customFormat="1" ht="15" x14ac:dyDescent="0.2">
      <c r="A11" s="16"/>
      <c r="B11" s="29"/>
      <c r="C11" s="29"/>
      <c r="D11" s="35" t="s">
        <v>2</v>
      </c>
      <c r="E11" s="36">
        <v>300</v>
      </c>
      <c r="F11" s="36">
        <v>50</v>
      </c>
      <c r="G11" s="36">
        <v>50</v>
      </c>
      <c r="H11" s="36">
        <v>50</v>
      </c>
      <c r="I11" s="25">
        <f t="shared" si="0"/>
        <v>0</v>
      </c>
      <c r="J11" s="13"/>
      <c r="K11" s="2" t="s">
        <v>43</v>
      </c>
    </row>
    <row r="12" spans="1:11" s="2" customFormat="1" ht="15" x14ac:dyDescent="0.2">
      <c r="A12" s="16"/>
      <c r="B12" s="29"/>
      <c r="C12" s="29"/>
      <c r="D12" s="16"/>
      <c r="E12" s="34"/>
      <c r="F12" s="34"/>
      <c r="G12" s="34"/>
      <c r="H12" s="34"/>
      <c r="I12" s="17"/>
      <c r="J12" s="13"/>
    </row>
    <row r="13" spans="1:11" s="2" customFormat="1" ht="15" x14ac:dyDescent="0.2">
      <c r="A13" s="16"/>
      <c r="B13" s="29"/>
      <c r="C13" s="29"/>
      <c r="D13" s="37" t="s">
        <v>18</v>
      </c>
      <c r="E13" s="38">
        <f t="shared" ref="E13:J13" si="1">SUM(E7:E11)</f>
        <v>2018</v>
      </c>
      <c r="F13" s="38">
        <f t="shared" si="1"/>
        <v>2208</v>
      </c>
      <c r="G13" s="38">
        <f t="shared" si="1"/>
        <v>2320</v>
      </c>
      <c r="H13" s="38">
        <f t="shared" si="1"/>
        <v>2470</v>
      </c>
      <c r="I13" s="18">
        <f t="shared" si="1"/>
        <v>262</v>
      </c>
      <c r="J13" s="18">
        <f t="shared" si="1"/>
        <v>0</v>
      </c>
    </row>
    <row r="14" spans="1:11" s="2" customFormat="1" ht="15" x14ac:dyDescent="0.2">
      <c r="A14" s="16"/>
      <c r="B14" s="29"/>
      <c r="C14" s="29"/>
      <c r="D14" s="16"/>
      <c r="E14" s="38"/>
      <c r="F14" s="38"/>
      <c r="G14" s="38"/>
      <c r="H14" s="38"/>
      <c r="I14" s="18"/>
      <c r="J14" s="14"/>
    </row>
    <row r="15" spans="1:11" s="2" customFormat="1" ht="15" x14ac:dyDescent="0.2">
      <c r="A15" s="16"/>
      <c r="B15" s="29"/>
      <c r="C15" s="29"/>
      <c r="D15" s="37" t="s">
        <v>19</v>
      </c>
      <c r="E15" s="38">
        <v>15</v>
      </c>
      <c r="F15" s="38">
        <v>15</v>
      </c>
      <c r="G15" s="38">
        <v>0</v>
      </c>
      <c r="H15" s="38">
        <v>538</v>
      </c>
      <c r="I15" s="17">
        <f>+(H15-F15)</f>
        <v>523</v>
      </c>
      <c r="J15" s="13"/>
      <c r="K15" s="2" t="s">
        <v>42</v>
      </c>
    </row>
    <row r="16" spans="1:11" s="2" customFormat="1" ht="15" x14ac:dyDescent="0.2">
      <c r="A16" s="16"/>
      <c r="B16" s="16"/>
      <c r="C16" s="16"/>
      <c r="D16" s="16"/>
      <c r="E16" s="38"/>
      <c r="F16" s="38"/>
      <c r="G16" s="38"/>
      <c r="H16" s="38"/>
      <c r="I16" s="18"/>
      <c r="J16" s="14"/>
    </row>
    <row r="17" spans="1:11" s="4" customFormat="1" ht="15" x14ac:dyDescent="0.2">
      <c r="A17" s="11"/>
      <c r="B17" s="16" t="s">
        <v>4</v>
      </c>
      <c r="C17" s="16"/>
      <c r="D17" s="16"/>
      <c r="E17" s="38">
        <f>E13+E15</f>
        <v>2033</v>
      </c>
      <c r="F17" s="38">
        <f>F13+F15</f>
        <v>2223</v>
      </c>
      <c r="G17" s="38">
        <f>G13+G15</f>
        <v>2320</v>
      </c>
      <c r="H17" s="38">
        <f>H13+H15</f>
        <v>3008</v>
      </c>
      <c r="I17" s="18">
        <f>I13+I15</f>
        <v>785</v>
      </c>
      <c r="J17" s="15">
        <f>(+I17/F17)</f>
        <v>0.35312640575798471</v>
      </c>
    </row>
    <row r="18" spans="1:11" s="2" customFormat="1" ht="15" x14ac:dyDescent="0.2">
      <c r="A18" s="16"/>
      <c r="B18" s="16"/>
      <c r="C18" s="16"/>
      <c r="D18" s="16"/>
      <c r="E18" s="16"/>
      <c r="F18" s="16"/>
      <c r="G18" s="16"/>
      <c r="H18" s="16"/>
      <c r="I18" s="19"/>
      <c r="J18" s="6"/>
    </row>
    <row r="19" spans="1:11" s="2" customFormat="1" ht="15" x14ac:dyDescent="0.2">
      <c r="A19" s="16"/>
      <c r="B19" s="16"/>
      <c r="C19" s="16"/>
      <c r="D19" s="16"/>
      <c r="E19" s="16"/>
      <c r="F19" s="16"/>
      <c r="G19" s="16"/>
      <c r="H19" s="16"/>
      <c r="I19" s="19"/>
      <c r="J19" s="6"/>
    </row>
    <row r="20" spans="1:11" s="2" customFormat="1" ht="15.75" x14ac:dyDescent="0.25">
      <c r="A20" s="16"/>
      <c r="B20" s="33" t="s">
        <v>13</v>
      </c>
      <c r="C20" s="33"/>
      <c r="D20" s="33"/>
      <c r="E20" s="39"/>
      <c r="F20" s="39"/>
      <c r="G20" s="39"/>
      <c r="H20" s="31"/>
      <c r="I20" s="20"/>
      <c r="J20" s="6"/>
    </row>
    <row r="21" spans="1:11" s="2" customFormat="1" ht="15" x14ac:dyDescent="0.2">
      <c r="A21" s="16"/>
      <c r="B21" s="29"/>
      <c r="C21" s="29"/>
      <c r="D21" s="16" t="s">
        <v>15</v>
      </c>
      <c r="E21" s="34">
        <v>1000</v>
      </c>
      <c r="F21" s="34">
        <f>(1500*1.05+200)</f>
        <v>1775</v>
      </c>
      <c r="G21" s="34">
        <f>F21*1.05+100</f>
        <v>1963.75</v>
      </c>
      <c r="H21" s="34">
        <f>G21*1.05+100</f>
        <v>2161.9375</v>
      </c>
      <c r="I21" s="17">
        <f t="shared" ref="I21:I32" si="2">+(H21-F21)</f>
        <v>386.9375</v>
      </c>
      <c r="J21" s="6"/>
    </row>
    <row r="22" spans="1:11" s="2" customFormat="1" ht="15" x14ac:dyDescent="0.2">
      <c r="A22" s="16"/>
      <c r="B22" s="29"/>
      <c r="C22" s="29"/>
      <c r="D22" s="16" t="s">
        <v>20</v>
      </c>
      <c r="E22" s="34">
        <v>100</v>
      </c>
      <c r="F22" s="34">
        <f>E22*1.03</f>
        <v>103</v>
      </c>
      <c r="G22" s="34">
        <f t="shared" ref="G22:H22" si="3">F22*1.03</f>
        <v>106.09</v>
      </c>
      <c r="H22" s="34">
        <f t="shared" si="3"/>
        <v>109.2727</v>
      </c>
      <c r="I22" s="17">
        <f t="shared" si="2"/>
        <v>6.2727000000000004</v>
      </c>
      <c r="J22" s="6"/>
      <c r="K22" s="28"/>
    </row>
    <row r="23" spans="1:11" s="2" customFormat="1" ht="15" x14ac:dyDescent="0.2">
      <c r="A23" s="16"/>
      <c r="B23" s="29"/>
      <c r="C23" s="29"/>
      <c r="D23" s="16" t="s">
        <v>16</v>
      </c>
      <c r="E23" s="34">
        <v>20</v>
      </c>
      <c r="F23" s="34">
        <v>20</v>
      </c>
      <c r="G23" s="34">
        <v>20</v>
      </c>
      <c r="H23" s="34">
        <v>20</v>
      </c>
      <c r="I23" s="17">
        <f t="shared" si="2"/>
        <v>0</v>
      </c>
      <c r="J23" s="6"/>
    </row>
    <row r="24" spans="1:11" s="2" customFormat="1" ht="15" x14ac:dyDescent="0.2">
      <c r="A24" s="16"/>
      <c r="B24" s="29"/>
      <c r="C24" s="29"/>
      <c r="D24" s="16" t="s">
        <v>17</v>
      </c>
      <c r="E24" s="34">
        <v>20</v>
      </c>
      <c r="F24" s="34">
        <v>20</v>
      </c>
      <c r="G24" s="34">
        <v>20</v>
      </c>
      <c r="H24" s="34">
        <v>20</v>
      </c>
      <c r="I24" s="17">
        <f t="shared" si="2"/>
        <v>0</v>
      </c>
      <c r="J24" s="6"/>
    </row>
    <row r="25" spans="1:11" s="2" customFormat="1" ht="15" x14ac:dyDescent="0.2">
      <c r="A25" s="16"/>
      <c r="B25" s="29"/>
      <c r="C25" s="29"/>
      <c r="D25" s="16" t="s">
        <v>6</v>
      </c>
      <c r="E25" s="34">
        <v>55</v>
      </c>
      <c r="F25" s="34">
        <v>20</v>
      </c>
      <c r="G25" s="34">
        <v>20</v>
      </c>
      <c r="H25" s="34">
        <v>20</v>
      </c>
      <c r="I25" s="17">
        <f t="shared" si="2"/>
        <v>0</v>
      </c>
      <c r="J25" s="6"/>
      <c r="K25" s="2" t="s">
        <v>47</v>
      </c>
    </row>
    <row r="26" spans="1:11" s="2" customFormat="1" ht="15" x14ac:dyDescent="0.2">
      <c r="A26" s="16"/>
      <c r="B26" s="29"/>
      <c r="C26" s="29"/>
      <c r="D26" s="16" t="s">
        <v>7</v>
      </c>
      <c r="E26" s="34">
        <v>5</v>
      </c>
      <c r="F26" s="34">
        <f>E26*1.05</f>
        <v>5.25</v>
      </c>
      <c r="G26" s="34">
        <f t="shared" ref="G26:H26" si="4">F26*1.05</f>
        <v>5.5125000000000002</v>
      </c>
      <c r="H26" s="34">
        <f t="shared" si="4"/>
        <v>5.7881250000000009</v>
      </c>
      <c r="I26" s="17">
        <f t="shared" si="2"/>
        <v>0.53812500000000085</v>
      </c>
      <c r="J26" s="6"/>
    </row>
    <row r="27" spans="1:11" s="2" customFormat="1" ht="15" x14ac:dyDescent="0.2">
      <c r="A27" s="16"/>
      <c r="B27" s="29"/>
      <c r="C27" s="29"/>
      <c r="D27" s="16" t="s">
        <v>8</v>
      </c>
      <c r="E27" s="34">
        <v>5</v>
      </c>
      <c r="F27" s="34">
        <f>E27*1.05</f>
        <v>5.25</v>
      </c>
      <c r="G27" s="34">
        <f t="shared" ref="G27:J27" si="5">F27*1.05</f>
        <v>5.5125000000000002</v>
      </c>
      <c r="H27" s="34">
        <f t="shared" si="5"/>
        <v>5.7881250000000009</v>
      </c>
      <c r="I27" s="12">
        <f t="shared" si="5"/>
        <v>6.0775312500000007</v>
      </c>
      <c r="J27" s="12">
        <f t="shared" si="5"/>
        <v>6.3814078125000009</v>
      </c>
    </row>
    <row r="28" spans="1:11" s="2" customFormat="1" ht="15" x14ac:dyDescent="0.2">
      <c r="A28" s="16"/>
      <c r="B28" s="29"/>
      <c r="C28" s="29"/>
      <c r="D28" s="16" t="s">
        <v>9</v>
      </c>
      <c r="E28" s="34">
        <v>10</v>
      </c>
      <c r="F28" s="34">
        <f>E28*1.05</f>
        <v>10.5</v>
      </c>
      <c r="G28" s="34">
        <f t="shared" ref="G28:H28" si="6">F28*1.05</f>
        <v>11.025</v>
      </c>
      <c r="H28" s="34">
        <f t="shared" si="6"/>
        <v>11.576250000000002</v>
      </c>
      <c r="I28" s="17">
        <f t="shared" si="2"/>
        <v>1.0762500000000017</v>
      </c>
      <c r="J28" s="6"/>
    </row>
    <row r="29" spans="1:11" s="2" customFormat="1" ht="15" x14ac:dyDescent="0.2">
      <c r="A29" s="16"/>
      <c r="B29" s="29"/>
      <c r="C29" s="29"/>
      <c r="D29" s="16" t="s">
        <v>10</v>
      </c>
      <c r="E29" s="34">
        <v>25</v>
      </c>
      <c r="F29" s="34">
        <v>50</v>
      </c>
      <c r="G29" s="34">
        <v>50</v>
      </c>
      <c r="H29" s="34">
        <v>50</v>
      </c>
      <c r="I29" s="17">
        <f t="shared" si="2"/>
        <v>0</v>
      </c>
      <c r="J29" s="6"/>
    </row>
    <row r="30" spans="1:11" s="2" customFormat="1" ht="15" x14ac:dyDescent="0.2">
      <c r="A30" s="16"/>
      <c r="B30" s="29"/>
      <c r="C30" s="29"/>
      <c r="D30" s="16" t="s">
        <v>11</v>
      </c>
      <c r="E30" s="34">
        <v>50</v>
      </c>
      <c r="F30" s="34">
        <v>50</v>
      </c>
      <c r="G30" s="34">
        <v>60</v>
      </c>
      <c r="H30" s="34">
        <v>60</v>
      </c>
      <c r="I30" s="17">
        <f t="shared" si="2"/>
        <v>10</v>
      </c>
      <c r="J30" s="6"/>
    </row>
    <row r="31" spans="1:11" s="2" customFormat="1" ht="15" x14ac:dyDescent="0.2">
      <c r="A31" s="16"/>
      <c r="B31" s="29"/>
      <c r="C31" s="29"/>
      <c r="D31" s="16" t="s">
        <v>21</v>
      </c>
      <c r="E31" s="34">
        <v>10</v>
      </c>
      <c r="F31" s="34">
        <v>12</v>
      </c>
      <c r="G31" s="34">
        <v>14</v>
      </c>
      <c r="H31" s="34">
        <v>15</v>
      </c>
      <c r="I31" s="17">
        <f t="shared" si="2"/>
        <v>3</v>
      </c>
      <c r="J31" s="6"/>
      <c r="K31" s="2" t="s">
        <v>46</v>
      </c>
    </row>
    <row r="32" spans="1:11" s="2" customFormat="1" ht="15" x14ac:dyDescent="0.2">
      <c r="A32" s="16"/>
      <c r="B32" s="29"/>
      <c r="C32" s="29"/>
      <c r="D32" s="16" t="s">
        <v>12</v>
      </c>
      <c r="E32" s="34">
        <v>50</v>
      </c>
      <c r="F32" s="34">
        <v>75</v>
      </c>
      <c r="G32" s="34">
        <v>100</v>
      </c>
      <c r="H32" s="34">
        <v>50</v>
      </c>
      <c r="I32" s="17">
        <f t="shared" si="2"/>
        <v>-25</v>
      </c>
      <c r="J32" s="6"/>
    </row>
    <row r="33" spans="1:11" s="4" customFormat="1" ht="15" x14ac:dyDescent="0.2">
      <c r="A33" s="11"/>
      <c r="B33" s="40"/>
      <c r="C33" s="40"/>
      <c r="D33" s="37" t="s">
        <v>28</v>
      </c>
      <c r="E33" s="38">
        <f>SUM(E21:E32)</f>
        <v>1350</v>
      </c>
      <c r="F33" s="38">
        <f>SUM(F21:F32)</f>
        <v>2146</v>
      </c>
      <c r="G33" s="38">
        <f>SUM(G21:G32)</f>
        <v>2375.89</v>
      </c>
      <c r="H33" s="38">
        <f>SUM(H21:H32)</f>
        <v>2529.3627000000001</v>
      </c>
      <c r="I33" s="18">
        <f>SUM(I21:I32)</f>
        <v>388.90210624999997</v>
      </c>
      <c r="J33" s="7"/>
    </row>
    <row r="34" spans="1:11" s="4" customFormat="1" ht="15.75" x14ac:dyDescent="0.25">
      <c r="A34" s="11"/>
      <c r="B34" s="40"/>
      <c r="C34" s="9"/>
      <c r="D34" s="16"/>
      <c r="E34" s="38"/>
      <c r="F34" s="38"/>
      <c r="G34" s="38"/>
      <c r="H34" s="38"/>
      <c r="I34" s="18"/>
      <c r="J34" s="7"/>
    </row>
    <row r="35" spans="1:11" s="3" customFormat="1" ht="15" x14ac:dyDescent="0.2">
      <c r="A35" s="41"/>
      <c r="B35" s="42"/>
      <c r="C35" s="42"/>
      <c r="D35" s="37" t="s">
        <v>29</v>
      </c>
      <c r="E35" s="38">
        <v>15</v>
      </c>
      <c r="F35" s="38">
        <v>15</v>
      </c>
      <c r="G35" s="38">
        <v>0</v>
      </c>
      <c r="H35" s="38">
        <v>538</v>
      </c>
      <c r="I35" s="18">
        <v>0</v>
      </c>
      <c r="J35" s="8"/>
    </row>
    <row r="36" spans="1:11" s="3" customFormat="1" ht="15" x14ac:dyDescent="0.2">
      <c r="A36" s="41"/>
      <c r="B36" s="11"/>
      <c r="C36" s="11"/>
      <c r="D36" s="11"/>
      <c r="E36" s="43"/>
      <c r="F36" s="43"/>
      <c r="G36" s="44"/>
      <c r="H36" s="44"/>
      <c r="I36" s="21"/>
      <c r="J36" s="8"/>
    </row>
    <row r="37" spans="1:11" s="3" customFormat="1" ht="15" x14ac:dyDescent="0.2">
      <c r="A37" s="41"/>
      <c r="B37" s="16" t="s">
        <v>3</v>
      </c>
      <c r="C37" s="16"/>
      <c r="D37" s="16"/>
      <c r="E37" s="38">
        <f>E35+E33</f>
        <v>1365</v>
      </c>
      <c r="F37" s="38">
        <f>F35+F33</f>
        <v>2161</v>
      </c>
      <c r="G37" s="38">
        <f>G35+G33</f>
        <v>2375.89</v>
      </c>
      <c r="H37" s="38">
        <f>H35+H33</f>
        <v>3067.3627000000001</v>
      </c>
      <c r="I37" s="18">
        <f>I35+I33</f>
        <v>388.90210624999997</v>
      </c>
      <c r="J37" s="8"/>
    </row>
    <row r="38" spans="1:11" s="3" customFormat="1" ht="13.15" customHeight="1" x14ac:dyDescent="0.25">
      <c r="A38" s="41"/>
      <c r="B38" s="9"/>
      <c r="C38" s="9"/>
      <c r="D38" s="9"/>
      <c r="E38" s="43"/>
      <c r="F38" s="43"/>
      <c r="G38" s="43"/>
      <c r="H38" s="44"/>
      <c r="I38" s="21"/>
      <c r="J38" s="8"/>
    </row>
    <row r="39" spans="1:11" s="3" customFormat="1" ht="15" x14ac:dyDescent="0.2">
      <c r="A39" s="41"/>
      <c r="B39" s="45" t="s">
        <v>14</v>
      </c>
      <c r="C39" s="45"/>
      <c r="D39" s="45"/>
      <c r="E39" s="46">
        <f>E17-E37</f>
        <v>668</v>
      </c>
      <c r="F39" s="46">
        <f>F17-F37</f>
        <v>62</v>
      </c>
      <c r="G39" s="46">
        <f>G17-G37</f>
        <v>-55.889999999999873</v>
      </c>
      <c r="H39" s="46">
        <f>H17-H37</f>
        <v>-59.362700000000132</v>
      </c>
      <c r="I39" s="22">
        <f>I17-I37</f>
        <v>396.09789375000003</v>
      </c>
      <c r="J39" s="8"/>
    </row>
    <row r="40" spans="1:11" s="3" customFormat="1" ht="15" hidden="1" x14ac:dyDescent="0.2">
      <c r="A40" s="41"/>
      <c r="B40" s="45"/>
      <c r="C40" s="45"/>
      <c r="D40" s="45"/>
      <c r="E40" s="46"/>
      <c r="F40" s="46"/>
      <c r="G40" s="46"/>
      <c r="H40" s="46"/>
      <c r="I40" s="22"/>
      <c r="J40" s="8"/>
    </row>
    <row r="41" spans="1:11" ht="15" hidden="1" x14ac:dyDescent="0.2">
      <c r="A41" s="29"/>
      <c r="B41" s="40" t="s">
        <v>35</v>
      </c>
      <c r="C41" s="29"/>
      <c r="D41" s="29"/>
      <c r="E41" s="29">
        <v>25</v>
      </c>
      <c r="F41" s="29">
        <v>27</v>
      </c>
      <c r="G41" s="29">
        <v>28</v>
      </c>
      <c r="H41" s="16">
        <v>29</v>
      </c>
    </row>
    <row r="42" spans="1:11" s="1" customFormat="1" ht="15.75" hidden="1" x14ac:dyDescent="0.25">
      <c r="A42" s="9"/>
      <c r="B42" s="9"/>
      <c r="C42" s="9"/>
      <c r="D42" s="9"/>
      <c r="E42" s="10"/>
      <c r="F42" s="10"/>
      <c r="G42" s="9"/>
      <c r="H42" s="16"/>
      <c r="I42" s="16"/>
      <c r="J42" s="9"/>
    </row>
    <row r="43" spans="1:11" ht="15.75" hidden="1" x14ac:dyDescent="0.25">
      <c r="A43" s="16"/>
      <c r="B43" s="11" t="s">
        <v>36</v>
      </c>
      <c r="C43" s="11"/>
      <c r="D43" s="11"/>
      <c r="E43" s="10">
        <v>300</v>
      </c>
      <c r="F43" s="10">
        <f>E43+F39</f>
        <v>362</v>
      </c>
      <c r="G43" s="10">
        <f>F43+G39</f>
        <v>306.11000000000013</v>
      </c>
      <c r="H43" s="10">
        <f>G43+H39</f>
        <v>246.7473</v>
      </c>
      <c r="I43" s="5"/>
      <c r="J43" s="5"/>
      <c r="K43" s="2" t="s">
        <v>44</v>
      </c>
    </row>
    <row r="44" spans="1:11" ht="15.75" hidden="1" x14ac:dyDescent="0.25">
      <c r="A44" s="29"/>
      <c r="B44" s="1" t="s">
        <v>45</v>
      </c>
      <c r="C44" s="1"/>
      <c r="D44" s="1"/>
      <c r="E44" s="47">
        <f t="shared" ref="E44:G44" si="7">E43/E37*12</f>
        <v>2.6373626373626373</v>
      </c>
      <c r="F44" s="47">
        <f t="shared" si="7"/>
        <v>2.010180472003702</v>
      </c>
      <c r="G44" s="47">
        <f t="shared" si="7"/>
        <v>1.5460816788656047</v>
      </c>
      <c r="H44" s="47">
        <f>H43/H37*12</f>
        <v>0.96531381828435214</v>
      </c>
    </row>
    <row r="45" spans="1:11" ht="15" x14ac:dyDescent="0.2">
      <c r="A45" s="29"/>
      <c r="B45" s="29"/>
      <c r="C45" s="29"/>
      <c r="D45" s="29"/>
      <c r="E45" s="29"/>
      <c r="F45" s="29"/>
      <c r="G45" s="29"/>
      <c r="H45" s="16"/>
    </row>
    <row r="47" spans="1:11" x14ac:dyDescent="0.2">
      <c r="D47" s="3" t="s">
        <v>48</v>
      </c>
    </row>
  </sheetData>
  <pageMargins left="1" right="0.5" top="1" bottom="0.5" header="0.5" footer="0.5"/>
  <pageSetup orientation="portrait" r:id="rId1"/>
  <headerFooter alignWithMargins="0">
    <oddHeader>&amp;C&amp;"Arial,Bold"&amp;12Sample Multi-Program Line Item Budget</oddHeader>
    <oddFooter>&amp;LPrepared by Nonprofit Works&amp;Cwww.nonprofitworks.com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MSO Budget 1</vt:lpstr>
    </vt:vector>
  </TitlesOfParts>
  <Company>Heveron &amp; Heveron,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Arts Finance Resources</dc:creator>
  <cp:keywords>Nonprofit Budget Template</cp:keywords>
  <cp:lastModifiedBy>Mark Rioux</cp:lastModifiedBy>
  <cp:lastPrinted>2008-11-18T17:50:27Z</cp:lastPrinted>
  <dcterms:created xsi:type="dcterms:W3CDTF">1998-11-04T19:35:10Z</dcterms:created>
  <dcterms:modified xsi:type="dcterms:W3CDTF">2021-07-12T05:05:09Z</dcterms:modified>
</cp:coreProperties>
</file>